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112" windowHeight="844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<sst xmlns="http://schemas.openxmlformats.org/spreadsheetml/2006/main" count="56" uniqueCount="48">
  <si>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Адрес:</t>
  </si>
  <si>
    <t xml:space="preserve">Площадь жилых помещений </t>
  </si>
  <si>
    <t>кв.м.</t>
  </si>
  <si>
    <t>Совокупная площадь дома</t>
  </si>
  <si>
    <t>руб./кв.м.</t>
  </si>
  <si>
    <t>Год постройки дома</t>
  </si>
  <si>
    <t>год</t>
  </si>
  <si>
    <t>Статья "Содержание и текщий ремонт многоквартирного дома"</t>
  </si>
  <si>
    <t>Сумма, руб.</t>
  </si>
  <si>
    <t>Выставлено к оплате жителям</t>
  </si>
  <si>
    <t>Собранные денежные средства</t>
  </si>
  <si>
    <t xml:space="preserve">Тариф </t>
  </si>
  <si>
    <t>Расходы на содержание и текущий ремонт общего имущества дома
за отчетный период.</t>
  </si>
  <si>
    <t>1. Текущий ремонт многоквартирного дома.</t>
  </si>
  <si>
    <t>Наименование вида услуг/работ</t>
  </si>
  <si>
    <t>Стоимость, руб.</t>
  </si>
  <si>
    <t>2. Содержание сетей газоснабжения, холодного и горячего водоснабжения,
водоотведения, отопления и электроснабжения.</t>
  </si>
  <si>
    <t>3. Содержание дома и придомовой территории.</t>
  </si>
  <si>
    <t>1. Уборка подъездов и придомовой территории</t>
  </si>
  <si>
    <t>Итого:</t>
  </si>
  <si>
    <t>Всего расходы на содержание и текущий ремонт общего имущества дома
за отчетный период.</t>
  </si>
  <si>
    <t>Содержание и текущий ремонт дома</t>
  </si>
  <si>
    <t>Остаток/Задолженность (руб.)</t>
  </si>
  <si>
    <t>1. Административно-управленческие затраты (аренда помещения, оплата связи и коммунальных услуг,работа с должниками, заработная плата аппарата управления (отчисления в фонды))</t>
  </si>
  <si>
    <t xml:space="preserve">                                      предоставляет ОТЧЕТ перед собственниками помещений по итогам 2015 года.</t>
  </si>
  <si>
    <t xml:space="preserve">            в соответствии с п. 11 ст. 162 ЖК РФ от 01 марта 2005 г. и на основании Договора управления МКД</t>
  </si>
  <si>
    <t>1. Затраты на содержание административно-управленческого аппарата.</t>
  </si>
  <si>
    <t>Содержание административно-управленческого аппарата и офиса за отчетный период.
(информационно)</t>
  </si>
  <si>
    <t>г. Тверь, Победы пр-т, д. 7 корп. 3</t>
  </si>
  <si>
    <t>-</t>
  </si>
  <si>
    <t xml:space="preserve">1. Электромонтажные работы </t>
  </si>
  <si>
    <t>предоставляет ОТЧЕТ перед собственниками помещений по итогам 2021 года.</t>
  </si>
  <si>
    <t>Денежные средства на 01.01.2021 г.</t>
  </si>
  <si>
    <t>Остаток/Задолженность на содержание и текущий ремонт общего имущества дома
на 01.01.2022 год.</t>
  </si>
  <si>
    <t xml:space="preserve">2. Сантехнические работы </t>
  </si>
  <si>
    <t xml:space="preserve">3. Прочие работы </t>
  </si>
  <si>
    <t>4. З/п слесаря</t>
  </si>
  <si>
    <t>5. З/п электрика</t>
  </si>
  <si>
    <t xml:space="preserve">                    ООО "Управляющая Компания "Лучший дом" </t>
  </si>
  <si>
    <t>Директор</t>
  </si>
  <si>
    <t xml:space="preserve">       </t>
  </si>
  <si>
    <t>А.М. Смородина</t>
  </si>
  <si>
    <t>2. Обслуживание лифтов</t>
  </si>
  <si>
    <t>3. Обследование лифтов</t>
  </si>
  <si>
    <t>4. Дезинфекция</t>
  </si>
  <si>
    <t>5. Доставка пескосоляной смеси</t>
  </si>
  <si>
    <t>6. Услуги трактора</t>
  </si>
  <si>
    <t>7. Аварийно-техническая служба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</si>
</sst>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6"/>
  <sheetViews>
    <sheetView tabSelected="1" zoomScale="85" zoomScaleNormal="85" zoomScalePageLayoutView="0" workbookViewId="0" topLeftCell="A1">
      <selection activeCell="A2" sqref="A2:L66"/>
    </sheetView>
  </sheetViews>
  <sheetFormatPr defaultColWidth="9.00390625" defaultRowHeight="12.75"/>
  <cols>
    <col min="1" max="5" width="8.875" style="1" customWidth="1"/>
    <col min="6" max="6" width="10.50390625" style="1" customWidth="1"/>
    <col min="7" max="11" width="8.875" style="1" customWidth="1"/>
    <col min="12" max="12" width="10.125" style="1" bestFit="1" customWidth="1"/>
    <col min="13" max="16384" width="8.875" style="1" customWidth="1"/>
  </cols>
  <sheetData>
    <row r="2" ht="13.5">
      <c r="D2" s="1" t="s">
        <v>38</v>
      </c>
    </row>
    <row r="3" ht="13.5">
      <c r="A3" s="1" t="s">
        <v>25</v>
      </c>
    </row>
    <row r="4" spans="1:11" ht="13.5">
      <c r="A4" s="1" t="s">
        <v>24</v>
      </c>
      <c r="B4" s="71" t="s">
        <v>31</v>
      </c>
      <c r="C4" s="71"/>
      <c r="D4" s="71"/>
      <c r="E4" s="71"/>
      <c r="F4" s="71"/>
      <c r="G4" s="71"/>
      <c r="H4" s="71"/>
      <c r="I4" s="71"/>
      <c r="J4" s="71"/>
      <c r="K4" s="71"/>
    </row>
    <row r="7" ht="13.5">
      <c r="D7" s="2" t="s">
        <v>0</v>
      </c>
    </row>
    <row r="8" ht="13.5">
      <c r="D8" s="2"/>
    </row>
    <row r="9" ht="13.5">
      <c r="D9" s="2" t="s">
        <v>28</v>
      </c>
    </row>
    <row r="10" spans="4:7" ht="13.5">
      <c r="D10" s="1" t="s">
        <v>5</v>
      </c>
      <c r="F10" s="3">
        <v>1983</v>
      </c>
      <c r="G10" s="1" t="s">
        <v>6</v>
      </c>
    </row>
    <row r="11" ht="13.5">
      <c r="G11" s="4"/>
    </row>
    <row r="12" spans="4:8" ht="13.5">
      <c r="D12" s="1" t="s">
        <v>1</v>
      </c>
      <c r="G12" s="5">
        <v>3526.6</v>
      </c>
      <c r="H12" s="1" t="s">
        <v>2</v>
      </c>
    </row>
    <row r="13" spans="4:8" ht="13.5">
      <c r="D13" s="1" t="s">
        <v>3</v>
      </c>
      <c r="G13" s="5">
        <v>3542</v>
      </c>
      <c r="H13" s="1" t="s">
        <v>2</v>
      </c>
    </row>
    <row r="14" spans="4:8" ht="13.5">
      <c r="D14" s="1" t="s">
        <v>11</v>
      </c>
      <c r="G14" s="6">
        <v>15</v>
      </c>
      <c r="H14" s="1" t="s">
        <v>4</v>
      </c>
    </row>
    <row r="16" spans="3:10" ht="13.5">
      <c r="C16" s="7"/>
      <c r="D16" s="7" t="s">
        <v>7</v>
      </c>
      <c r="E16" s="7"/>
      <c r="F16" s="7"/>
      <c r="G16" s="7"/>
      <c r="H16" s="7"/>
      <c r="I16" s="7"/>
      <c r="J16" s="7"/>
    </row>
    <row r="18" spans="3:10" ht="13.5">
      <c r="C18" s="72"/>
      <c r="D18" s="72"/>
      <c r="E18" s="72"/>
      <c r="F18" s="72"/>
      <c r="G18" s="38" t="s">
        <v>8</v>
      </c>
      <c r="H18" s="39"/>
      <c r="I18" s="39"/>
      <c r="J18" s="40"/>
    </row>
    <row r="19" spans="3:10" ht="25.5" customHeight="1">
      <c r="C19" s="73" t="s">
        <v>32</v>
      </c>
      <c r="D19" s="74"/>
      <c r="E19" s="74"/>
      <c r="F19" s="75"/>
      <c r="G19" s="32">
        <v>0</v>
      </c>
      <c r="H19" s="33"/>
      <c r="I19" s="33"/>
      <c r="J19" s="34"/>
    </row>
    <row r="20" spans="3:12" ht="26.25" customHeight="1">
      <c r="C20" s="70" t="s">
        <v>9</v>
      </c>
      <c r="D20" s="70"/>
      <c r="E20" s="70"/>
      <c r="F20" s="70"/>
      <c r="G20" s="64">
        <f>G14*G12*8-1.93*G12*8</f>
        <v>368741.296</v>
      </c>
      <c r="H20" s="65"/>
      <c r="I20" s="65"/>
      <c r="J20" s="66"/>
      <c r="L20" s="8"/>
    </row>
    <row r="21" spans="3:10" ht="26.25" customHeight="1">
      <c r="C21" s="70" t="s">
        <v>10</v>
      </c>
      <c r="D21" s="70"/>
      <c r="E21" s="70"/>
      <c r="F21" s="70"/>
      <c r="G21" s="64">
        <v>280007.42</v>
      </c>
      <c r="H21" s="65"/>
      <c r="I21" s="65"/>
      <c r="J21" s="66"/>
    </row>
    <row r="22" spans="2:12" ht="13.5">
      <c r="B22" s="11"/>
      <c r="C22" s="9"/>
      <c r="D22" s="9"/>
      <c r="E22" s="9"/>
      <c r="F22" s="9"/>
      <c r="G22" s="10"/>
      <c r="H22" s="10"/>
      <c r="I22" s="10"/>
      <c r="J22" s="10"/>
      <c r="K22" s="11"/>
      <c r="L22" s="11"/>
    </row>
    <row r="23" spans="2:12" ht="25.5" customHeight="1">
      <c r="B23" s="11"/>
      <c r="C23" s="67" t="s">
        <v>12</v>
      </c>
      <c r="D23" s="68"/>
      <c r="E23" s="68"/>
      <c r="F23" s="68"/>
      <c r="G23" s="68"/>
      <c r="H23" s="68"/>
      <c r="I23" s="68"/>
      <c r="J23" s="68"/>
      <c r="K23" s="11"/>
      <c r="L23" s="11"/>
    </row>
    <row r="24" spans="2:12" ht="13.5">
      <c r="B24" s="11"/>
      <c r="C24" s="12"/>
      <c r="D24" s="13"/>
      <c r="E24" s="13"/>
      <c r="F24" s="13"/>
      <c r="G24" s="13"/>
      <c r="H24" s="13"/>
      <c r="I24" s="13"/>
      <c r="J24" s="13"/>
      <c r="K24" s="11"/>
      <c r="L24" s="11"/>
    </row>
    <row r="25" spans="2:11" ht="13.5">
      <c r="B25" s="69" t="s">
        <v>14</v>
      </c>
      <c r="C25" s="69"/>
      <c r="D25" s="69"/>
      <c r="E25" s="69"/>
      <c r="F25" s="69"/>
      <c r="G25" s="69"/>
      <c r="H25" s="69" t="s">
        <v>15</v>
      </c>
      <c r="I25" s="69"/>
      <c r="J25" s="69"/>
      <c r="K25" s="69"/>
    </row>
    <row r="26" spans="2:11" ht="13.5">
      <c r="B26" s="16"/>
      <c r="C26" s="57"/>
      <c r="D26" s="57"/>
      <c r="E26" s="57"/>
      <c r="F26" s="57"/>
      <c r="G26" s="57"/>
      <c r="H26" s="57"/>
      <c r="I26" s="57"/>
      <c r="J26" s="57"/>
      <c r="K26" s="58"/>
    </row>
    <row r="27" spans="2:11" ht="25.5" customHeight="1">
      <c r="B27" s="53" t="s">
        <v>13</v>
      </c>
      <c r="C27" s="54"/>
      <c r="D27" s="54"/>
      <c r="E27" s="54"/>
      <c r="F27" s="54"/>
      <c r="G27" s="54"/>
      <c r="H27" s="54"/>
      <c r="I27" s="54"/>
      <c r="J27" s="54"/>
      <c r="K27" s="55"/>
    </row>
    <row r="28" spans="2:11" ht="13.5">
      <c r="B28" s="26"/>
      <c r="C28" s="27"/>
      <c r="D28" s="27"/>
      <c r="E28" s="27"/>
      <c r="F28" s="27"/>
      <c r="G28" s="28"/>
      <c r="H28" s="29"/>
      <c r="I28" s="29"/>
      <c r="J28" s="29"/>
      <c r="K28" s="29"/>
    </row>
    <row r="29" spans="2:256" ht="13.5">
      <c r="B29" s="16" t="s">
        <v>19</v>
      </c>
      <c r="C29" s="57"/>
      <c r="D29" s="57"/>
      <c r="E29" s="57"/>
      <c r="F29" s="57"/>
      <c r="G29" s="58"/>
      <c r="H29" s="25">
        <f>SUM(H28:K28)</f>
        <v>0</v>
      </c>
      <c r="I29" s="25"/>
      <c r="J29" s="25"/>
      <c r="K29" s="25"/>
      <c r="IV29" s="1">
        <f>SUM(A29:IU29)</f>
        <v>0</v>
      </c>
    </row>
    <row r="30" spans="2:11" ht="13.5">
      <c r="B30" s="26"/>
      <c r="C30" s="27"/>
      <c r="D30" s="27"/>
      <c r="E30" s="27"/>
      <c r="F30" s="27"/>
      <c r="G30" s="28"/>
      <c r="H30" s="56"/>
      <c r="I30" s="57"/>
      <c r="J30" s="57"/>
      <c r="K30" s="58"/>
    </row>
    <row r="31" spans="2:11" ht="24.75" customHeight="1">
      <c r="B31" s="59" t="s">
        <v>16</v>
      </c>
      <c r="C31" s="57"/>
      <c r="D31" s="57"/>
      <c r="E31" s="57"/>
      <c r="F31" s="57"/>
      <c r="G31" s="57"/>
      <c r="H31" s="57"/>
      <c r="I31" s="57"/>
      <c r="J31" s="57"/>
      <c r="K31" s="58"/>
    </row>
    <row r="32" spans="2:11" ht="13.5">
      <c r="B32" s="26" t="s">
        <v>30</v>
      </c>
      <c r="C32" s="27"/>
      <c r="D32" s="27"/>
      <c r="E32" s="27"/>
      <c r="F32" s="27"/>
      <c r="G32" s="28"/>
      <c r="H32" s="29" t="s">
        <v>29</v>
      </c>
      <c r="I32" s="29"/>
      <c r="J32" s="29"/>
      <c r="K32" s="29"/>
    </row>
    <row r="33" spans="2:11" ht="13.5">
      <c r="B33" s="61" t="s">
        <v>34</v>
      </c>
      <c r="C33" s="62"/>
      <c r="D33" s="62"/>
      <c r="E33" s="62"/>
      <c r="F33" s="62"/>
      <c r="G33" s="63"/>
      <c r="H33" s="60" t="s">
        <v>29</v>
      </c>
      <c r="I33" s="60"/>
      <c r="J33" s="60"/>
      <c r="K33" s="60"/>
    </row>
    <row r="34" spans="2:11" ht="13.5">
      <c r="B34" s="50" t="s">
        <v>35</v>
      </c>
      <c r="C34" s="27"/>
      <c r="D34" s="27"/>
      <c r="E34" s="27"/>
      <c r="F34" s="27"/>
      <c r="G34" s="28"/>
      <c r="H34" s="47" t="s">
        <v>29</v>
      </c>
      <c r="I34" s="48"/>
      <c r="J34" s="48"/>
      <c r="K34" s="49"/>
    </row>
    <row r="35" spans="2:11" ht="13.5">
      <c r="B35" s="50" t="s">
        <v>36</v>
      </c>
      <c r="C35" s="27"/>
      <c r="D35" s="27"/>
      <c r="E35" s="27"/>
      <c r="F35" s="27"/>
      <c r="G35" s="28"/>
      <c r="H35" s="47">
        <f>1.24*G12*8</f>
        <v>34983.871999999996</v>
      </c>
      <c r="I35" s="48"/>
      <c r="J35" s="48"/>
      <c r="K35" s="49"/>
    </row>
    <row r="36" spans="2:11" ht="13.5">
      <c r="B36" s="50" t="s">
        <v>37</v>
      </c>
      <c r="C36" s="27"/>
      <c r="D36" s="27"/>
      <c r="E36" s="27"/>
      <c r="F36" s="27"/>
      <c r="G36" s="28"/>
      <c r="H36" s="47">
        <f>0.28*G12*8</f>
        <v>7899.584000000001</v>
      </c>
      <c r="I36" s="48"/>
      <c r="J36" s="48"/>
      <c r="K36" s="49"/>
    </row>
    <row r="37" spans="2:11" ht="13.5">
      <c r="B37" s="16" t="s">
        <v>19</v>
      </c>
      <c r="C37" s="17"/>
      <c r="D37" s="17"/>
      <c r="E37" s="17"/>
      <c r="F37" s="17"/>
      <c r="G37" s="18"/>
      <c r="H37" s="25">
        <f>SUM(H32:K36)</f>
        <v>42883.456</v>
      </c>
      <c r="I37" s="25"/>
      <c r="J37" s="25"/>
      <c r="K37" s="25"/>
    </row>
    <row r="38" spans="2:11" ht="13.5">
      <c r="B38" s="16"/>
      <c r="C38" s="17"/>
      <c r="D38" s="17"/>
      <c r="E38" s="17"/>
      <c r="F38" s="17"/>
      <c r="G38" s="18"/>
      <c r="H38" s="25"/>
      <c r="I38" s="25"/>
      <c r="J38" s="25"/>
      <c r="K38" s="25"/>
    </row>
    <row r="39" spans="2:11" ht="25.5" customHeight="1">
      <c r="B39" s="53" t="s">
        <v>17</v>
      </c>
      <c r="C39" s="54"/>
      <c r="D39" s="54"/>
      <c r="E39" s="54"/>
      <c r="F39" s="54"/>
      <c r="G39" s="54"/>
      <c r="H39" s="54"/>
      <c r="I39" s="54"/>
      <c r="J39" s="54"/>
      <c r="K39" s="55"/>
    </row>
    <row r="40" spans="2:11" ht="13.5">
      <c r="B40" s="26" t="s">
        <v>18</v>
      </c>
      <c r="C40" s="27"/>
      <c r="D40" s="27"/>
      <c r="E40" s="27"/>
      <c r="F40" s="27"/>
      <c r="G40" s="28"/>
      <c r="H40" s="29">
        <f>5.48*G12*8</f>
        <v>154606.144</v>
      </c>
      <c r="I40" s="29"/>
      <c r="J40" s="29"/>
      <c r="K40" s="29"/>
    </row>
    <row r="41" spans="2:11" ht="13.5">
      <c r="B41" s="19" t="s">
        <v>42</v>
      </c>
      <c r="C41" s="20"/>
      <c r="D41" s="20"/>
      <c r="E41" s="20"/>
      <c r="F41" s="20"/>
      <c r="G41" s="21"/>
      <c r="H41" s="22">
        <v>60800</v>
      </c>
      <c r="I41" s="23"/>
      <c r="J41" s="23"/>
      <c r="K41" s="24"/>
    </row>
    <row r="42" spans="2:11" ht="13.5">
      <c r="B42" s="19" t="s">
        <v>43</v>
      </c>
      <c r="C42" s="20"/>
      <c r="D42" s="20"/>
      <c r="E42" s="20"/>
      <c r="F42" s="20"/>
      <c r="G42" s="21"/>
      <c r="H42" s="22">
        <v>56300</v>
      </c>
      <c r="I42" s="23"/>
      <c r="J42" s="23"/>
      <c r="K42" s="24"/>
    </row>
    <row r="43" spans="2:11" ht="13.5">
      <c r="B43" s="19" t="s">
        <v>44</v>
      </c>
      <c r="C43" s="20"/>
      <c r="D43" s="20"/>
      <c r="E43" s="20"/>
      <c r="F43" s="20"/>
      <c r="G43" s="21"/>
      <c r="H43" s="22">
        <v>5659.5</v>
      </c>
      <c r="I43" s="23"/>
      <c r="J43" s="23"/>
      <c r="K43" s="24"/>
    </row>
    <row r="44" spans="2:11" ht="13.5">
      <c r="B44" s="19" t="s">
        <v>45</v>
      </c>
      <c r="C44" s="20"/>
      <c r="D44" s="20"/>
      <c r="E44" s="20"/>
      <c r="F44" s="20"/>
      <c r="G44" s="21"/>
      <c r="H44" s="22">
        <v>5500</v>
      </c>
      <c r="I44" s="23"/>
      <c r="J44" s="23"/>
      <c r="K44" s="24"/>
    </row>
    <row r="45" spans="2:11" ht="13.5">
      <c r="B45" s="19" t="s">
        <v>46</v>
      </c>
      <c r="C45" s="20"/>
      <c r="D45" s="20"/>
      <c r="E45" s="20"/>
      <c r="F45" s="20"/>
      <c r="G45" s="21"/>
      <c r="H45" s="22">
        <v>2327.56</v>
      </c>
      <c r="I45" s="23"/>
      <c r="J45" s="23"/>
      <c r="K45" s="24"/>
    </row>
    <row r="46" spans="2:11" ht="13.5">
      <c r="B46" s="19" t="s">
        <v>47</v>
      </c>
      <c r="C46" s="20"/>
      <c r="D46" s="20"/>
      <c r="E46" s="20"/>
      <c r="F46" s="20"/>
      <c r="G46" s="21"/>
      <c r="H46" s="22">
        <f>0.65*G12*8</f>
        <v>18338.32</v>
      </c>
      <c r="I46" s="23"/>
      <c r="J46" s="23"/>
      <c r="K46" s="24"/>
    </row>
    <row r="47" spans="2:11" ht="13.5">
      <c r="B47" s="16" t="s">
        <v>19</v>
      </c>
      <c r="C47" s="17"/>
      <c r="D47" s="17"/>
      <c r="E47" s="17"/>
      <c r="F47" s="17"/>
      <c r="G47" s="18"/>
      <c r="H47" s="25">
        <f>SUM(H40:K46)</f>
        <v>303531.524</v>
      </c>
      <c r="I47" s="25"/>
      <c r="J47" s="25"/>
      <c r="K47" s="25"/>
    </row>
    <row r="49" spans="2:11" ht="24.75" customHeight="1">
      <c r="B49" s="30" t="s">
        <v>20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3.5">
      <c r="B50" s="14"/>
      <c r="C50" s="15"/>
      <c r="D50" s="15"/>
      <c r="E50" s="15"/>
      <c r="F50" s="15"/>
      <c r="G50" s="15"/>
      <c r="H50" s="15"/>
      <c r="I50" s="15"/>
      <c r="J50" s="15"/>
      <c r="K50" s="15"/>
    </row>
    <row r="51" spans="3:10" ht="13.5">
      <c r="C51" s="38" t="s">
        <v>14</v>
      </c>
      <c r="D51" s="39"/>
      <c r="E51" s="39"/>
      <c r="F51" s="40"/>
      <c r="G51" s="38" t="s">
        <v>8</v>
      </c>
      <c r="H51" s="39"/>
      <c r="I51" s="39"/>
      <c r="J51" s="40"/>
    </row>
    <row r="52" spans="3:10" ht="26.25" customHeight="1">
      <c r="C52" s="41" t="s">
        <v>21</v>
      </c>
      <c r="D52" s="42"/>
      <c r="E52" s="42"/>
      <c r="F52" s="43"/>
      <c r="G52" s="44">
        <f>H29+H37+H47</f>
        <v>346414.98</v>
      </c>
      <c r="H52" s="45"/>
      <c r="I52" s="45"/>
      <c r="J52" s="46"/>
    </row>
    <row r="54" spans="2:11" ht="25.5" customHeight="1">
      <c r="B54" s="30" t="s">
        <v>33</v>
      </c>
      <c r="C54" s="31"/>
      <c r="D54" s="31"/>
      <c r="E54" s="31"/>
      <c r="F54" s="31"/>
      <c r="G54" s="31"/>
      <c r="H54" s="31"/>
      <c r="I54" s="31"/>
      <c r="J54" s="31"/>
      <c r="K54" s="31"/>
    </row>
    <row r="56" spans="3:10" ht="24" customHeight="1">
      <c r="C56" s="32" t="s">
        <v>22</v>
      </c>
      <c r="D56" s="33"/>
      <c r="E56" s="33"/>
      <c r="F56" s="34"/>
      <c r="G56" s="32">
        <f>G19+G21-G52</f>
        <v>-66407.56</v>
      </c>
      <c r="H56" s="33"/>
      <c r="I56" s="33"/>
      <c r="J56" s="34"/>
    </row>
    <row r="58" spans="2:11" ht="25.5" customHeight="1">
      <c r="B58" s="30" t="s">
        <v>27</v>
      </c>
      <c r="C58" s="31"/>
      <c r="D58" s="31"/>
      <c r="E58" s="31"/>
      <c r="F58" s="31"/>
      <c r="G58" s="31"/>
      <c r="H58" s="31"/>
      <c r="I58" s="31"/>
      <c r="J58" s="31"/>
      <c r="K58" s="31"/>
    </row>
    <row r="60" spans="2:11" ht="13.5">
      <c r="B60" s="16" t="s">
        <v>26</v>
      </c>
      <c r="C60" s="17"/>
      <c r="D60" s="17"/>
      <c r="E60" s="17"/>
      <c r="F60" s="17"/>
      <c r="G60" s="17"/>
      <c r="H60" s="17"/>
      <c r="I60" s="17"/>
      <c r="J60" s="17"/>
      <c r="K60" s="18"/>
    </row>
    <row r="61" spans="2:11" ht="54.75" customHeight="1">
      <c r="B61" s="50" t="s">
        <v>23</v>
      </c>
      <c r="C61" s="51"/>
      <c r="D61" s="51"/>
      <c r="E61" s="51"/>
      <c r="F61" s="51"/>
      <c r="G61" s="52"/>
      <c r="H61" s="47">
        <f>1.93*G12*8</f>
        <v>54450.704</v>
      </c>
      <c r="I61" s="48"/>
      <c r="J61" s="48"/>
      <c r="K61" s="49"/>
    </row>
    <row r="62" spans="2:12" ht="13.5">
      <c r="B62" s="16" t="s">
        <v>19</v>
      </c>
      <c r="C62" s="17"/>
      <c r="D62" s="17"/>
      <c r="E62" s="17"/>
      <c r="F62" s="17"/>
      <c r="G62" s="18"/>
      <c r="H62" s="35">
        <f>SUM(H61:K61)</f>
        <v>54450.704</v>
      </c>
      <c r="I62" s="36"/>
      <c r="J62" s="36"/>
      <c r="K62" s="37"/>
      <c r="L62" s="8"/>
    </row>
    <row r="66" spans="2:11" ht="13.5">
      <c r="B66" s="2" t="s">
        <v>39</v>
      </c>
      <c r="C66" s="2"/>
      <c r="D66" s="2"/>
      <c r="E66" s="2"/>
      <c r="F66" s="2"/>
      <c r="G66" s="2"/>
      <c r="H66" s="2"/>
      <c r="I66" s="2" t="s">
        <v>40</v>
      </c>
      <c r="J66" s="2" t="s">
        <v>41</v>
      </c>
      <c r="K66" s="2"/>
    </row>
  </sheetData>
  <sheetProtection/>
  <mergeCells count="66">
    <mergeCell ref="B45:G45"/>
    <mergeCell ref="H45:K45"/>
    <mergeCell ref="B42:G42"/>
    <mergeCell ref="H42:K42"/>
    <mergeCell ref="B43:G43"/>
    <mergeCell ref="H43:K43"/>
    <mergeCell ref="B44:G44"/>
    <mergeCell ref="H44:K44"/>
    <mergeCell ref="B35:G35"/>
    <mergeCell ref="H35:K35"/>
    <mergeCell ref="B36:G36"/>
    <mergeCell ref="H36:K36"/>
    <mergeCell ref="B4:K4"/>
    <mergeCell ref="C18:F18"/>
    <mergeCell ref="G18:J18"/>
    <mergeCell ref="C19:F19"/>
    <mergeCell ref="G19:J19"/>
    <mergeCell ref="C20:F20"/>
    <mergeCell ref="G20:J20"/>
    <mergeCell ref="G21:J21"/>
    <mergeCell ref="C23:J23"/>
    <mergeCell ref="B25:G25"/>
    <mergeCell ref="H25:K25"/>
    <mergeCell ref="C21:F21"/>
    <mergeCell ref="B32:G32"/>
    <mergeCell ref="H32:K32"/>
    <mergeCell ref="B26:K26"/>
    <mergeCell ref="B27:K27"/>
    <mergeCell ref="B29:G29"/>
    <mergeCell ref="H29:K29"/>
    <mergeCell ref="B39:K39"/>
    <mergeCell ref="B40:G40"/>
    <mergeCell ref="H40:K40"/>
    <mergeCell ref="B30:G30"/>
    <mergeCell ref="H30:K30"/>
    <mergeCell ref="B31:K31"/>
    <mergeCell ref="H33:K33"/>
    <mergeCell ref="B34:G34"/>
    <mergeCell ref="H34:K34"/>
    <mergeCell ref="B33:G33"/>
    <mergeCell ref="B62:G62"/>
    <mergeCell ref="H62:K62"/>
    <mergeCell ref="B49:K49"/>
    <mergeCell ref="C51:F51"/>
    <mergeCell ref="G51:J51"/>
    <mergeCell ref="C52:F52"/>
    <mergeCell ref="G52:J52"/>
    <mergeCell ref="B54:K54"/>
    <mergeCell ref="H61:K61"/>
    <mergeCell ref="B61:G61"/>
    <mergeCell ref="B60:K60"/>
    <mergeCell ref="B58:K58"/>
    <mergeCell ref="C56:F56"/>
    <mergeCell ref="G56:J56"/>
    <mergeCell ref="B47:G47"/>
    <mergeCell ref="H47:K47"/>
    <mergeCell ref="B37:G37"/>
    <mergeCell ref="B46:G46"/>
    <mergeCell ref="H46:K46"/>
    <mergeCell ref="H37:K37"/>
    <mergeCell ref="B28:G28"/>
    <mergeCell ref="H28:K28"/>
    <mergeCell ref="B41:G41"/>
    <mergeCell ref="H41:K41"/>
    <mergeCell ref="B38:G38"/>
    <mergeCell ref="H38:K38"/>
  </mergeCells>
  <printOptions/>
  <pageMargins left="0.15748031496062992" right="0.1968503937007874" top="0.15748031496062992" bottom="0.2362204724409449" header="0.1968503937007874" footer="0.196850393700787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levkicheva</dc:creator>
  <cp:keywords/>
  <dc:description/>
  <cp:lastModifiedBy>Эристави Лилия Нугзаровна</cp:lastModifiedBy>
  <cp:lastPrinted>2022-03-31T15:04:22Z</cp:lastPrinted>
  <dcterms:created xsi:type="dcterms:W3CDTF">2014-03-15T14:05:20Z</dcterms:created>
  <dcterms:modified xsi:type="dcterms:W3CDTF">2022-03-31T15:04:27Z</dcterms:modified>
  <cp:category/>
  <cp:version/>
  <cp:contentType/>
  <cp:contentStatus/>
</cp:coreProperties>
</file>